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elizadeh\Downloads\"/>
    </mc:Choice>
  </mc:AlternateContent>
  <bookViews>
    <workbookView xWindow="120" yWindow="270" windowWidth="10395" windowHeight="7695" tabRatio="882"/>
  </bookViews>
  <sheets>
    <sheet name="اطلاعات" sheetId="13" r:id="rId1"/>
  </sheets>
  <externalReferences>
    <externalReference r:id="rId2"/>
  </externalReferences>
  <definedNames>
    <definedName name="_xlnm.Print_Area" localSheetId="0">اطلاعات!$A$21:$F$73</definedName>
  </definedNames>
  <calcPr calcId="162913"/>
</workbook>
</file>

<file path=xl/calcChain.xml><?xml version="1.0" encoding="utf-8"?>
<calcChain xmlns="http://schemas.openxmlformats.org/spreadsheetml/2006/main">
  <c r="C43" i="13" l="1"/>
  <c r="B39" i="13" l="1"/>
  <c r="D30" i="13"/>
  <c r="D29" i="13"/>
  <c r="D43" i="13"/>
  <c r="C31" i="13" l="1"/>
  <c r="D31" i="13"/>
  <c r="C44" i="13" l="1"/>
  <c r="D44" i="13"/>
  <c r="C46" i="13" l="1"/>
  <c r="D46" i="13"/>
  <c r="F44" i="13" l="1"/>
  <c r="C45" i="13"/>
  <c r="D45" i="13"/>
  <c r="F45" i="13" l="1"/>
</calcChain>
</file>

<file path=xl/sharedStrings.xml><?xml version="1.0" encoding="utf-8"?>
<sst xmlns="http://schemas.openxmlformats.org/spreadsheetml/2006/main" count="165" uniqueCount="105">
  <si>
    <t>نام پدر</t>
  </si>
  <si>
    <t>آدرس محل کار</t>
  </si>
  <si>
    <t>تلفن منزل</t>
  </si>
  <si>
    <t>تلفن محل کار</t>
  </si>
  <si>
    <t>موبایل</t>
  </si>
  <si>
    <t>آدرس منزل</t>
  </si>
  <si>
    <t>ریال</t>
  </si>
  <si>
    <t>شماره شناسنامه/ ثبت</t>
  </si>
  <si>
    <t>پست بانک</t>
  </si>
  <si>
    <t>تاریخ درخواست</t>
  </si>
  <si>
    <t>شماره حساب</t>
  </si>
  <si>
    <t>نام شعبه</t>
  </si>
  <si>
    <t>کدملی / شناسه ملی</t>
  </si>
  <si>
    <t>تاریخ تولد / ثبت</t>
  </si>
  <si>
    <t>صادره / محل ثبت</t>
  </si>
  <si>
    <t>نرخ تسهیلات</t>
  </si>
  <si>
    <t>کدپستی</t>
  </si>
  <si>
    <t>مقیم</t>
  </si>
  <si>
    <t>نام بانک</t>
  </si>
  <si>
    <t>رییس شعبه</t>
  </si>
  <si>
    <t>آدرس شعبه</t>
  </si>
  <si>
    <t>کدشعبه</t>
  </si>
  <si>
    <t>مشخصات</t>
  </si>
  <si>
    <t>متقاضی</t>
  </si>
  <si>
    <t>ضامن1</t>
  </si>
  <si>
    <t>ضامن2</t>
  </si>
  <si>
    <t>ضامن3</t>
  </si>
  <si>
    <t>سریال شناسنامه</t>
  </si>
  <si>
    <t>اصل + سود تسهیلات مرابحه / فروش/ جعاله</t>
  </si>
  <si>
    <t>پیش دریافت (سهم20%مشتری)</t>
  </si>
  <si>
    <t>فاصله اقساط در تسهیلات مبادله ای</t>
  </si>
  <si>
    <t>قسط تسهیلات مرابحه/جعاله/فروش</t>
  </si>
  <si>
    <t>تاریخ سررسید</t>
  </si>
  <si>
    <t>سود تسهیلات مبادله ای</t>
  </si>
  <si>
    <t>تاریخ سررسید قسط اول</t>
  </si>
  <si>
    <t>وثایق</t>
  </si>
  <si>
    <t>متقاضی و ضامنین</t>
  </si>
  <si>
    <t>نام و نام خانوادگی</t>
  </si>
  <si>
    <t>شعبه</t>
  </si>
  <si>
    <t>اطلاعات تسهیلات</t>
  </si>
  <si>
    <t>شغل</t>
  </si>
  <si>
    <t>اصل + سود + پیش دریافت</t>
  </si>
  <si>
    <t>مضاربه</t>
  </si>
  <si>
    <t>بخش اقتصادی</t>
  </si>
  <si>
    <t>_</t>
  </si>
  <si>
    <t>مشارکت مدنی</t>
  </si>
  <si>
    <t>فروش اقساطی</t>
  </si>
  <si>
    <t>جعاله</t>
  </si>
  <si>
    <t>مرابحه</t>
  </si>
  <si>
    <t>تسهیلات</t>
  </si>
  <si>
    <t>خرید مواد اولیه و ابزار کار</t>
  </si>
  <si>
    <t>استان</t>
  </si>
  <si>
    <t>ترهین سند ملکی</t>
  </si>
  <si>
    <t>وثایق ترکیبی</t>
  </si>
  <si>
    <t>توثیق سپرده بلندمدت</t>
  </si>
  <si>
    <r>
      <t>نوع وثیقه</t>
    </r>
    <r>
      <rPr>
        <b/>
        <sz val="9"/>
        <color theme="1" tint="0.499984740745262"/>
        <rFont val="B Nazanin"/>
        <charset val="178"/>
      </rPr>
      <t xml:space="preserve"> انتخاب شود</t>
    </r>
  </si>
  <si>
    <t>شماره درخواست</t>
  </si>
  <si>
    <r>
      <t>نوع تسهیلات (</t>
    </r>
    <r>
      <rPr>
        <b/>
        <sz val="9"/>
        <color rgb="FFFF0000"/>
        <rFont val="B Nazanin"/>
        <charset val="178"/>
      </rPr>
      <t>انتخاب شود)</t>
    </r>
  </si>
  <si>
    <t>یکجا</t>
  </si>
  <si>
    <t>اقساطی</t>
  </si>
  <si>
    <t>بازپرداخت</t>
  </si>
  <si>
    <t>خرید اموال سرمایه ای</t>
  </si>
  <si>
    <t>خرید وسایل تولید</t>
  </si>
  <si>
    <t>خرید ماشین آلات</t>
  </si>
  <si>
    <t>خرید وسایل حمل و نقل</t>
  </si>
  <si>
    <t>خرید کالای مصرفی بادوام</t>
  </si>
  <si>
    <t>انجام تعمیرات</t>
  </si>
  <si>
    <t>امور خدماتی</t>
  </si>
  <si>
    <t>بازرگانی</t>
  </si>
  <si>
    <t>مبلغ تسهیلات اعطایی (سهم بانک)</t>
  </si>
  <si>
    <t xml:space="preserve"> (توضیح کامل وثیقه/ وثایق)</t>
  </si>
  <si>
    <t xml:space="preserve">  سریال و مبلغ سفته / مشخصات ترهین سند ملکی/ مشخصات سپرده بلندمدت/ مشخصات وثایق ترکیبی</t>
  </si>
  <si>
    <t>ازدواج دانشجوئی</t>
  </si>
  <si>
    <t>o</t>
  </si>
  <si>
    <t>تأمین سرمایه در گردش</t>
  </si>
  <si>
    <r>
      <t>مدت تسهیلات    (به</t>
    </r>
    <r>
      <rPr>
        <b/>
        <sz val="12"/>
        <color rgb="FFFF0000"/>
        <rFont val="B Nazanin"/>
        <charset val="178"/>
      </rPr>
      <t xml:space="preserve"> ماه</t>
    </r>
    <r>
      <rPr>
        <b/>
        <sz val="12"/>
        <color theme="1"/>
        <rFont val="B Nazanin"/>
        <charset val="178"/>
      </rPr>
      <t xml:space="preserve"> )</t>
    </r>
  </si>
  <si>
    <r>
      <t>مدت تسهیلات    (به</t>
    </r>
    <r>
      <rPr>
        <b/>
        <sz val="12"/>
        <color rgb="FFFF0000"/>
        <rFont val="B Nazanin"/>
        <charset val="178"/>
      </rPr>
      <t xml:space="preserve"> روز)</t>
    </r>
    <r>
      <rPr>
        <b/>
        <sz val="12"/>
        <color theme="1"/>
        <rFont val="B Nazanin"/>
        <charset val="178"/>
      </rPr>
      <t xml:space="preserve"> </t>
    </r>
  </si>
  <si>
    <t>قرض الحسنه</t>
  </si>
  <si>
    <t>ازدواج</t>
  </si>
  <si>
    <t>خدمات</t>
  </si>
  <si>
    <t>کشاورزی</t>
  </si>
  <si>
    <t>صنعت و معدن</t>
  </si>
  <si>
    <t>ساختمان و مسکن</t>
  </si>
  <si>
    <t>oo</t>
  </si>
  <si>
    <t>تاریخ قرارداد /  اعطاء</t>
  </si>
  <si>
    <t>تاریخ مصوبه</t>
  </si>
  <si>
    <t>شماره مصوبه</t>
  </si>
  <si>
    <t>شماره قرارداد (شماره پیگیری بانک مرکزی)</t>
  </si>
  <si>
    <t>شماره اندیکاتور (برای فرم قرارداد)</t>
  </si>
  <si>
    <t>مبلغ کل تسهیلات/فاکتور(سهم بانک و پیش دریافت)</t>
  </si>
  <si>
    <t>سفته با ظهرنویسی ضامنین معتبر</t>
  </si>
  <si>
    <t>و مبلغ</t>
  </si>
  <si>
    <t xml:space="preserve">سفته به شماره </t>
  </si>
  <si>
    <t>بوشهر</t>
  </si>
  <si>
    <r>
      <t>مورد مصرف</t>
    </r>
    <r>
      <rPr>
        <b/>
        <sz val="11"/>
        <color theme="1" tint="0.499984740745262"/>
        <rFont val="B Nazanin"/>
        <charset val="178"/>
      </rPr>
      <t xml:space="preserve"> (</t>
    </r>
    <r>
      <rPr>
        <b/>
        <sz val="10"/>
        <color rgb="FFFF0000"/>
        <rFont val="B Nazanin"/>
        <charset val="178"/>
      </rPr>
      <t>انتخاب شود)</t>
    </r>
  </si>
  <si>
    <r>
      <t>نحوه بازپرداخت(</t>
    </r>
    <r>
      <rPr>
        <b/>
        <sz val="10"/>
        <color rgb="FFFF0000"/>
        <rFont val="B Nazanin"/>
        <charset val="178"/>
      </rPr>
      <t xml:space="preserve"> انتخاب شود)</t>
    </r>
  </si>
  <si>
    <t>--</t>
  </si>
  <si>
    <t>تعداد سفته</t>
  </si>
  <si>
    <t>تعداد ضامنین</t>
  </si>
  <si>
    <t>نام محل کار</t>
  </si>
  <si>
    <t>متوسط درآمد</t>
  </si>
  <si>
    <t>مرکزی</t>
  </si>
  <si>
    <t>1131</t>
  </si>
  <si>
    <t>عالی شجاع زاده</t>
  </si>
  <si>
    <t>بوشهر خیابان ولی عصر (عج)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</si>
</sst>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Arial"/>
      <family val="2"/>
      <charset val="178"/>
      <scheme val="minor"/>
    </font>
    <font>
      <b/>
      <sz val="13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11"/>
      <color rgb="FFFF0000"/>
      <name val="B Nazanin"/>
      <charset val="178"/>
    </font>
    <font>
      <b/>
      <sz val="11"/>
      <color theme="0"/>
      <name val="B Nazanin"/>
      <charset val="178"/>
    </font>
    <font>
      <b/>
      <sz val="11"/>
      <color theme="1" tint="0.499984740745262"/>
      <name val="B Nazanin"/>
      <charset val="178"/>
    </font>
    <font>
      <b/>
      <sz val="9"/>
      <color theme="1" tint="0.499984740745262"/>
      <name val="B Nazanin"/>
      <charset val="178"/>
    </font>
    <font>
      <b/>
      <sz val="9"/>
      <color rgb="FFFF0000"/>
      <name val="B Nazanin"/>
      <charset val="178"/>
    </font>
    <font>
      <b/>
      <sz val="12"/>
      <color rgb="FFFF0000"/>
      <name val="B Nazanin"/>
      <charset val="178"/>
    </font>
    <font>
      <b/>
      <sz val="13"/>
      <color rgb="FF540000"/>
      <name val="B Nazanin"/>
      <charset val="178"/>
    </font>
    <font>
      <b/>
      <sz val="11"/>
      <color rgb="FF92D050"/>
      <name val="B Nazanin"/>
      <charset val="178"/>
    </font>
    <font>
      <b/>
      <sz val="11"/>
      <color theme="1"/>
      <name val="Arial"/>
      <family val="2"/>
      <charset val="178"/>
      <scheme val="minor"/>
    </font>
    <font>
      <b/>
      <sz val="25"/>
      <color theme="1"/>
      <name val="B Titr"/>
      <charset val="178"/>
    </font>
    <font>
      <b/>
      <sz val="13"/>
      <color rgb="FFFF0000"/>
      <name val="B Nazanin"/>
      <charset val="178"/>
    </font>
    <font>
      <b/>
      <sz val="10"/>
      <color rgb="FFFF0000"/>
      <name val="B Nazanin"/>
      <charset val="178"/>
    </font>
    <font>
      <b/>
      <sz val="13"/>
      <name val="B Nazanin"/>
      <charset val="178"/>
    </font>
    <font>
      <b/>
      <sz val="13"/>
      <color theme="0"/>
      <name val="B Nazanin"/>
      <charset val="178"/>
    </font>
    <font>
      <b/>
      <sz val="13"/>
      <color theme="9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3"/>
      <color theme="3" tint="-0.249977111117893"/>
      <name val="B Nazanin"/>
      <charset val="17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6" tint="0.399975585192419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30">
    <xf numFmtId="0" fontId="0" fillId="0" borderId="0" xfId="0"/>
    <xf numFmtId="0" fontId="2" fillId="0" borderId="0" xfId="0" applyFont="1" applyAlignment="1">
      <alignment vertical="center" shrinkToFit="1"/>
    </xf>
    <xf numFmtId="0" fontId="4" fillId="3" borderId="24" xfId="0" applyFont="1" applyFill="1" applyBorder="1" applyAlignment="1">
      <alignment horizontal="center" vertical="center" shrinkToFit="1"/>
    </xf>
    <xf numFmtId="3" fontId="4" fillId="3" borderId="15" xfId="0" applyNumberFormat="1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" fontId="4" fillId="8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3" fontId="7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9" borderId="0" xfId="0" applyFont="1" applyFill="1" applyAlignment="1">
      <alignment horizontal="center" vertical="center" shrinkToFit="1"/>
    </xf>
    <xf numFmtId="0" fontId="5" fillId="5" borderId="48" xfId="0" applyFont="1" applyFill="1" applyBorder="1" applyAlignment="1">
      <alignment horizontal="right" vertical="center" shrinkToFit="1"/>
    </xf>
    <xf numFmtId="0" fontId="5" fillId="5" borderId="7" xfId="0" applyFont="1" applyFill="1" applyBorder="1" applyAlignment="1">
      <alignment horizontal="right" vertical="center" shrinkToFit="1"/>
    </xf>
    <xf numFmtId="0" fontId="4" fillId="5" borderId="7" xfId="0" applyFont="1" applyFill="1" applyBorder="1" applyAlignment="1">
      <alignment horizontal="right" vertical="center" shrinkToFit="1"/>
    </xf>
    <xf numFmtId="0" fontId="4" fillId="5" borderId="49" xfId="0" applyFont="1" applyFill="1" applyBorder="1" applyAlignment="1">
      <alignment horizontal="right" vertical="center" shrinkToFit="1"/>
    </xf>
    <xf numFmtId="0" fontId="4" fillId="7" borderId="58" xfId="0" applyFont="1" applyFill="1" applyBorder="1" applyAlignment="1">
      <alignment horizontal="right" vertical="center" shrinkToFit="1"/>
    </xf>
    <xf numFmtId="0" fontId="4" fillId="7" borderId="35" xfId="0" applyFont="1" applyFill="1" applyBorder="1" applyAlignment="1">
      <alignment horizontal="right" vertical="center" shrinkToFit="1"/>
    </xf>
    <xf numFmtId="0" fontId="6" fillId="7" borderId="35" xfId="0" applyFont="1" applyFill="1" applyBorder="1" applyAlignment="1">
      <alignment horizontal="right" vertical="center" shrinkToFit="1"/>
    </xf>
    <xf numFmtId="0" fontId="4" fillId="7" borderId="60" xfId="0" applyFont="1" applyFill="1" applyBorder="1" applyAlignment="1">
      <alignment horizontal="right" vertical="center" shrinkToFit="1"/>
    </xf>
    <xf numFmtId="0" fontId="4" fillId="7" borderId="36" xfId="0" applyFont="1" applyFill="1" applyBorder="1" applyAlignment="1">
      <alignment horizontal="right" vertical="center" shrinkToFit="1"/>
    </xf>
    <xf numFmtId="0" fontId="4" fillId="7" borderId="66" xfId="0" applyFont="1" applyFill="1" applyBorder="1" applyAlignment="1">
      <alignment horizontal="right" vertical="center" shrinkToFit="1"/>
    </xf>
    <xf numFmtId="0" fontId="12" fillId="3" borderId="59" xfId="0" applyFont="1" applyFill="1" applyBorder="1" applyAlignment="1">
      <alignment horizontal="right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12" borderId="0" xfId="0" applyFont="1" applyFill="1" applyAlignment="1">
      <alignment horizontal="center" vertical="center" shrinkToFit="1"/>
    </xf>
    <xf numFmtId="0" fontId="6" fillId="11" borderId="40" xfId="0" applyFont="1" applyFill="1" applyBorder="1" applyAlignment="1">
      <alignment horizontal="center" vertical="center" wrapText="1" shrinkToFit="1"/>
    </xf>
    <xf numFmtId="0" fontId="4" fillId="11" borderId="1" xfId="0" applyFont="1" applyFill="1" applyBorder="1" applyAlignment="1">
      <alignment horizontal="right" vertical="center" shrinkToFit="1"/>
    </xf>
    <xf numFmtId="3" fontId="2" fillId="12" borderId="0" xfId="0" applyNumberFormat="1" applyFont="1" applyFill="1" applyAlignment="1">
      <alignment horizontal="center" vertical="center" shrinkToFit="1"/>
    </xf>
    <xf numFmtId="0" fontId="4" fillId="7" borderId="61" xfId="0" applyFont="1" applyFill="1" applyBorder="1" applyAlignment="1">
      <alignment horizontal="right" vertical="center" shrinkToFit="1"/>
    </xf>
    <xf numFmtId="0" fontId="4" fillId="7" borderId="59" xfId="0" applyFont="1" applyFill="1" applyBorder="1" applyAlignment="1">
      <alignment horizontal="right" vertical="center" shrinkToFit="1"/>
    </xf>
    <xf numFmtId="0" fontId="1" fillId="9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10" borderId="20" xfId="0" applyFont="1" applyFill="1" applyBorder="1" applyAlignment="1">
      <alignment horizontal="right" vertical="center" shrinkToFit="1"/>
    </xf>
    <xf numFmtId="0" fontId="4" fillId="10" borderId="9" xfId="0" applyFont="1" applyFill="1" applyBorder="1" applyAlignment="1">
      <alignment horizontal="right" vertical="center" shrinkToFit="1"/>
    </xf>
    <xf numFmtId="0" fontId="4" fillId="10" borderId="5" xfId="0" applyFont="1" applyFill="1" applyBorder="1" applyAlignment="1">
      <alignment horizontal="right" vertical="center" shrinkToFit="1"/>
    </xf>
    <xf numFmtId="0" fontId="4" fillId="10" borderId="21" xfId="0" applyFont="1" applyFill="1" applyBorder="1" applyAlignment="1">
      <alignment horizontal="right" vertical="center" shrinkToFit="1"/>
    </xf>
    <xf numFmtId="0" fontId="4" fillId="10" borderId="8" xfId="0" applyFont="1" applyFill="1" applyBorder="1" applyAlignment="1">
      <alignment horizontal="right" vertical="center" shrinkToFit="1"/>
    </xf>
    <xf numFmtId="0" fontId="4" fillId="10" borderId="11" xfId="0" applyFont="1" applyFill="1" applyBorder="1" applyAlignment="1">
      <alignment horizontal="right" vertical="center" shrinkToFit="1"/>
    </xf>
    <xf numFmtId="49" fontId="4" fillId="10" borderId="11" xfId="0" applyNumberFormat="1" applyFont="1" applyFill="1" applyBorder="1" applyAlignment="1">
      <alignment horizontal="right" vertical="center" shrinkToFit="1"/>
    </xf>
    <xf numFmtId="0" fontId="4" fillId="10" borderId="3" xfId="0" applyFont="1" applyFill="1" applyBorder="1" applyAlignment="1">
      <alignment horizontal="right" vertical="center" shrinkToFit="1"/>
    </xf>
    <xf numFmtId="0" fontId="4" fillId="10" borderId="28" xfId="0" applyFont="1" applyFill="1" applyBorder="1" applyAlignment="1">
      <alignment horizontal="right" vertical="center" shrinkToFit="1"/>
    </xf>
    <xf numFmtId="0" fontId="1" fillId="2" borderId="54" xfId="0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 shrinkToFit="1"/>
    </xf>
    <xf numFmtId="0" fontId="1" fillId="2" borderId="64" xfId="0" applyFont="1" applyFill="1" applyBorder="1" applyAlignment="1">
      <alignment horizontal="right" vertical="center" shrinkToFit="1" readingOrder="2"/>
    </xf>
    <xf numFmtId="0" fontId="1" fillId="2" borderId="50" xfId="0" applyFont="1" applyFill="1" applyBorder="1" applyAlignment="1">
      <alignment horizontal="right" vertical="center" shrinkToFit="1"/>
    </xf>
    <xf numFmtId="0" fontId="1" fillId="2" borderId="37" xfId="0" applyFont="1" applyFill="1" applyBorder="1" applyAlignment="1">
      <alignment horizontal="right" vertical="center" shrinkToFit="1"/>
    </xf>
    <xf numFmtId="0" fontId="1" fillId="2" borderId="46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2" borderId="65" xfId="0" applyFont="1" applyFill="1" applyBorder="1" applyAlignment="1">
      <alignment horizontal="right" vertical="center" shrinkToFit="1"/>
    </xf>
    <xf numFmtId="3" fontId="1" fillId="2" borderId="62" xfId="0" applyNumberFormat="1" applyFont="1" applyFill="1" applyBorder="1" applyAlignment="1">
      <alignment horizontal="right" vertical="center" shrinkToFit="1"/>
    </xf>
    <xf numFmtId="3" fontId="1" fillId="2" borderId="2" xfId="0" applyNumberFormat="1" applyFont="1" applyFill="1" applyBorder="1" applyAlignment="1">
      <alignment horizontal="right" vertical="center" shrinkToFit="1"/>
    </xf>
    <xf numFmtId="3" fontId="16" fillId="2" borderId="2" xfId="0" applyNumberFormat="1" applyFont="1" applyFill="1" applyBorder="1" applyAlignment="1">
      <alignment horizontal="right" vertical="center" shrinkToFit="1"/>
    </xf>
    <xf numFmtId="3" fontId="1" fillId="2" borderId="51" xfId="0" applyNumberFormat="1" applyFont="1" applyFill="1" applyBorder="1" applyAlignment="1">
      <alignment horizontal="right" vertical="center" shrinkToFit="1"/>
    </xf>
    <xf numFmtId="3" fontId="1" fillId="2" borderId="46" xfId="0" applyNumberFormat="1" applyFont="1" applyFill="1" applyBorder="1" applyAlignment="1">
      <alignment vertical="center" shrinkToFit="1"/>
    </xf>
    <xf numFmtId="3" fontId="1" fillId="8" borderId="0" xfId="0" applyNumberFormat="1" applyFont="1" applyFill="1" applyBorder="1" applyAlignment="1">
      <alignment vertical="center" shrinkToFit="1"/>
    </xf>
    <xf numFmtId="0" fontId="1" fillId="2" borderId="46" xfId="0" applyNumberFormat="1" applyFont="1" applyFill="1" applyBorder="1" applyAlignment="1">
      <alignment horizontal="right" vertical="center" shrinkToFit="1"/>
    </xf>
    <xf numFmtId="3" fontId="1" fillId="2" borderId="50" xfId="0" applyNumberFormat="1" applyFont="1" applyFill="1" applyBorder="1" applyAlignment="1">
      <alignment horizontal="right" vertical="center" shrinkToFit="1"/>
    </xf>
    <xf numFmtId="0" fontId="16" fillId="0" borderId="4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3" fontId="1" fillId="2" borderId="55" xfId="0" applyNumberFormat="1" applyFont="1" applyFill="1" applyBorder="1" applyAlignment="1">
      <alignment horizontal="right" vertical="center" shrinkToFit="1"/>
    </xf>
    <xf numFmtId="3" fontId="18" fillId="4" borderId="42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vertical="center" shrinkToFit="1"/>
    </xf>
    <xf numFmtId="3" fontId="18" fillId="4" borderId="39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Fill="1" applyBorder="1" applyAlignment="1">
      <alignment horizontal="right" vertical="center" shrinkToFit="1"/>
    </xf>
    <xf numFmtId="3" fontId="16" fillId="4" borderId="6" xfId="0" applyNumberFormat="1" applyFont="1" applyFill="1" applyBorder="1" applyAlignment="1">
      <alignment horizontal="right" vertical="center" shrinkToFit="1"/>
    </xf>
    <xf numFmtId="3" fontId="16" fillId="4" borderId="52" xfId="0" applyNumberFormat="1" applyFont="1" applyFill="1" applyBorder="1" applyAlignment="1">
      <alignment horizontal="right" vertical="center" shrinkToFit="1"/>
    </xf>
    <xf numFmtId="0" fontId="14" fillId="0" borderId="0" xfId="0" applyFont="1"/>
    <xf numFmtId="1" fontId="18" fillId="2" borderId="1" xfId="0" applyNumberFormat="1" applyFont="1" applyFill="1" applyBorder="1" applyAlignment="1">
      <alignment horizontal="right" vertical="center" shrinkToFit="1"/>
    </xf>
    <xf numFmtId="0" fontId="1" fillId="12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9" borderId="0" xfId="0" applyFont="1" applyFill="1" applyAlignment="1">
      <alignment vertical="center" shrinkToFit="1"/>
    </xf>
    <xf numFmtId="3" fontId="4" fillId="9" borderId="0" xfId="0" applyNumberFormat="1" applyFont="1" applyFill="1" applyAlignment="1">
      <alignment horizontal="center" vertical="center" shrinkToFit="1"/>
    </xf>
    <xf numFmtId="49" fontId="22" fillId="13" borderId="22" xfId="0" applyNumberFormat="1" applyFont="1" applyFill="1" applyBorder="1" applyAlignment="1">
      <alignment horizontal="center" vertical="center" shrinkToFit="1"/>
    </xf>
    <xf numFmtId="0" fontId="1" fillId="2" borderId="69" xfId="0" applyFont="1" applyFill="1" applyBorder="1" applyAlignment="1">
      <alignment horizontal="center" vertical="center" shrinkToFit="1"/>
    </xf>
    <xf numFmtId="0" fontId="22" fillId="13" borderId="22" xfId="0" applyFont="1" applyFill="1" applyBorder="1" applyAlignment="1">
      <alignment horizontal="center" vertical="center" shrinkToFit="1"/>
    </xf>
    <xf numFmtId="49" fontId="1" fillId="2" borderId="69" xfId="0" applyNumberFormat="1" applyFont="1" applyFill="1" applyBorder="1" applyAlignment="1">
      <alignment horizontal="center" vertical="center" shrinkToFit="1"/>
    </xf>
    <xf numFmtId="0" fontId="15" fillId="3" borderId="67" xfId="0" applyFont="1" applyFill="1" applyBorder="1" applyAlignment="1">
      <alignment horizontal="center" vertical="center" textRotation="90" shrinkToFit="1"/>
    </xf>
    <xf numFmtId="0" fontId="15" fillId="3" borderId="57" xfId="0" applyFont="1" applyFill="1" applyBorder="1" applyAlignment="1">
      <alignment horizontal="center" vertical="center" textRotation="90" shrinkToFit="1"/>
    </xf>
    <xf numFmtId="0" fontId="15" fillId="3" borderId="68" xfId="0" applyFont="1" applyFill="1" applyBorder="1" applyAlignment="1">
      <alignment horizontal="center" vertical="center" textRotation="90" shrinkToFit="1"/>
    </xf>
    <xf numFmtId="0" fontId="15" fillId="3" borderId="14" xfId="0" applyFont="1" applyFill="1" applyBorder="1" applyAlignment="1">
      <alignment horizontal="center" vertical="center" textRotation="90" shrinkToFit="1"/>
    </xf>
    <xf numFmtId="0" fontId="15" fillId="3" borderId="23" xfId="0" applyFont="1" applyFill="1" applyBorder="1" applyAlignment="1">
      <alignment horizontal="center" vertical="center" textRotation="90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5" fillId="10" borderId="24" xfId="0" applyFont="1" applyFill="1" applyBorder="1" applyAlignment="1">
      <alignment horizontal="center" vertical="center" textRotation="90" shrinkToFit="1"/>
    </xf>
    <xf numFmtId="0" fontId="15" fillId="10" borderId="27" xfId="0" applyFont="1" applyFill="1" applyBorder="1" applyAlignment="1">
      <alignment horizontal="center" vertical="center" textRotation="90" shrinkToFit="1"/>
    </xf>
    <xf numFmtId="0" fontId="15" fillId="10" borderId="25" xfId="0" applyFont="1" applyFill="1" applyBorder="1" applyAlignment="1">
      <alignment horizontal="center" vertical="center" textRotation="90" shrinkToFit="1"/>
    </xf>
    <xf numFmtId="3" fontId="4" fillId="2" borderId="30" xfId="0" applyNumberFormat="1" applyFont="1" applyFill="1" applyBorder="1" applyAlignment="1">
      <alignment horizontal="center" vertical="center" shrinkToFit="1"/>
    </xf>
    <xf numFmtId="3" fontId="4" fillId="2" borderId="13" xfId="0" applyNumberFormat="1" applyFont="1" applyFill="1" applyBorder="1" applyAlignment="1">
      <alignment horizontal="center" vertical="center" shrinkToFit="1"/>
    </xf>
    <xf numFmtId="3" fontId="4" fillId="2" borderId="31" xfId="0" applyNumberFormat="1" applyFont="1" applyFill="1" applyBorder="1" applyAlignment="1">
      <alignment horizontal="center" vertical="center" shrinkToFit="1"/>
    </xf>
    <xf numFmtId="3" fontId="4" fillId="2" borderId="33" xfId="0" applyNumberFormat="1" applyFont="1" applyFill="1" applyBorder="1" applyAlignment="1">
      <alignment horizontal="center" vertical="center" shrinkToFit="1"/>
    </xf>
    <xf numFmtId="3" fontId="4" fillId="2" borderId="17" xfId="0" applyNumberFormat="1" applyFont="1" applyFill="1" applyBorder="1" applyAlignment="1">
      <alignment horizontal="center" vertical="center" shrinkToFit="1"/>
    </xf>
    <xf numFmtId="3" fontId="4" fillId="2" borderId="34" xfId="0" applyNumberFormat="1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wrapText="1" shrinkToFi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6" borderId="16" xfId="0" applyFont="1" applyFill="1" applyBorder="1" applyAlignment="1">
      <alignment horizontal="center" vertical="center" wrapText="1" shrinkToFit="1"/>
    </xf>
    <xf numFmtId="0" fontId="3" fillId="6" borderId="32" xfId="0" applyFont="1" applyFill="1" applyBorder="1" applyAlignment="1">
      <alignment horizontal="center" vertical="center" wrapText="1" shrinkToFit="1"/>
    </xf>
    <xf numFmtId="0" fontId="1" fillId="4" borderId="54" xfId="0" applyFont="1" applyFill="1" applyBorder="1" applyAlignment="1">
      <alignment horizontal="center" vertical="center" shrinkToFit="1"/>
    </xf>
    <xf numFmtId="0" fontId="1" fillId="4" borderId="53" xfId="0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right" vertical="center" wrapText="1" shrinkToFit="1"/>
    </xf>
    <xf numFmtId="3" fontId="2" fillId="2" borderId="13" xfId="0" applyNumberFormat="1" applyFont="1" applyFill="1" applyBorder="1" applyAlignment="1">
      <alignment horizontal="right" vertical="center" wrapText="1" shrinkToFit="1"/>
    </xf>
    <xf numFmtId="3" fontId="2" fillId="2" borderId="31" xfId="0" applyNumberFormat="1" applyFont="1" applyFill="1" applyBorder="1" applyAlignment="1">
      <alignment horizontal="right" vertical="center" wrapText="1" shrinkToFit="1"/>
    </xf>
    <xf numFmtId="3" fontId="2" fillId="2" borderId="0" xfId="0" applyNumberFormat="1" applyFont="1" applyFill="1" applyBorder="1" applyAlignment="1">
      <alignment horizontal="right" vertical="center" wrapText="1" shrinkToFit="1"/>
    </xf>
    <xf numFmtId="3" fontId="2" fillId="2" borderId="38" xfId="0" applyNumberFormat="1" applyFont="1" applyFill="1" applyBorder="1" applyAlignment="1">
      <alignment horizontal="right" vertical="center" wrapText="1" shrinkToFit="1"/>
    </xf>
    <xf numFmtId="3" fontId="2" fillId="2" borderId="33" xfId="0" applyNumberFormat="1" applyFont="1" applyFill="1" applyBorder="1" applyAlignment="1">
      <alignment horizontal="right" vertical="center" wrapText="1" shrinkToFit="1"/>
    </xf>
    <xf numFmtId="3" fontId="2" fillId="2" borderId="17" xfId="0" applyNumberFormat="1" applyFont="1" applyFill="1" applyBorder="1" applyAlignment="1">
      <alignment horizontal="right" vertical="center" wrapText="1" shrinkToFit="1"/>
    </xf>
    <xf numFmtId="3" fontId="2" fillId="2" borderId="34" xfId="0" applyNumberFormat="1" applyFont="1" applyFill="1" applyBorder="1" applyAlignment="1">
      <alignment horizontal="right" vertical="center" wrapText="1" shrinkToFit="1"/>
    </xf>
    <xf numFmtId="0" fontId="4" fillId="11" borderId="40" xfId="0" applyFont="1" applyFill="1" applyBorder="1" applyAlignment="1">
      <alignment horizontal="center" vertical="center" wrapText="1" shrinkToFit="1"/>
    </xf>
    <xf numFmtId="0" fontId="4" fillId="11" borderId="41" xfId="0" applyFont="1" applyFill="1" applyBorder="1" applyAlignment="1">
      <alignment horizontal="center" vertical="center" wrapText="1" shrinkToFit="1"/>
    </xf>
    <xf numFmtId="0" fontId="15" fillId="3" borderId="10" xfId="0" applyFont="1" applyFill="1" applyBorder="1" applyAlignment="1">
      <alignment horizontal="center" vertical="center" textRotation="90" shrinkToFit="1"/>
    </xf>
    <xf numFmtId="0" fontId="15" fillId="3" borderId="12" xfId="0" applyFont="1" applyFill="1" applyBorder="1" applyAlignment="1">
      <alignment horizontal="center" vertical="center" textRotation="90" shrinkToFit="1"/>
    </xf>
    <xf numFmtId="0" fontId="4" fillId="7" borderId="61" xfId="0" applyFont="1" applyFill="1" applyBorder="1" applyAlignment="1">
      <alignment horizontal="right" vertical="center" shrinkToFit="1"/>
    </xf>
    <xf numFmtId="0" fontId="4" fillId="7" borderId="63" xfId="0" applyFont="1" applyFill="1" applyBorder="1" applyAlignment="1">
      <alignment horizontal="right" vertical="center" shrinkToFit="1"/>
    </xf>
    <xf numFmtId="0" fontId="4" fillId="7" borderId="59" xfId="0" applyFont="1" applyFill="1" applyBorder="1" applyAlignment="1">
      <alignment horizontal="right" vertical="center" shrinkToFit="1"/>
    </xf>
    <xf numFmtId="3" fontId="3" fillId="2" borderId="62" xfId="0" applyNumberFormat="1" applyFont="1" applyFill="1" applyBorder="1" applyAlignment="1">
      <alignment horizontal="right" vertical="top" wrapText="1" shrinkToFit="1"/>
    </xf>
    <xf numFmtId="3" fontId="3" fillId="2" borderId="45" xfId="0" applyNumberFormat="1" applyFont="1" applyFill="1" applyBorder="1" applyAlignment="1">
      <alignment horizontal="right" vertical="top" wrapText="1" shrinkToFit="1"/>
    </xf>
    <xf numFmtId="3" fontId="3" fillId="2" borderId="44" xfId="0" applyNumberFormat="1" applyFont="1" applyFill="1" applyBorder="1" applyAlignment="1">
      <alignment horizontal="right" vertical="top" wrapText="1" shrinkToFit="1"/>
    </xf>
    <xf numFmtId="3" fontId="3" fillId="2" borderId="2" xfId="0" applyNumberFormat="1" applyFont="1" applyFill="1" applyBorder="1" applyAlignment="1">
      <alignment horizontal="right" vertical="top" wrapText="1" shrinkToFit="1"/>
    </xf>
    <xf numFmtId="3" fontId="3" fillId="2" borderId="46" xfId="0" applyNumberFormat="1" applyFont="1" applyFill="1" applyBorder="1" applyAlignment="1">
      <alignment horizontal="right" vertical="top" wrapText="1" shrinkToFit="1"/>
    </xf>
    <xf numFmtId="3" fontId="3" fillId="2" borderId="56" xfId="0" applyNumberFormat="1" applyFont="1" applyFill="1" applyBorder="1" applyAlignment="1">
      <alignment horizontal="right" vertical="top" wrapText="1" shrinkToFit="1"/>
    </xf>
    <xf numFmtId="3" fontId="3" fillId="2" borderId="47" xfId="0" applyNumberFormat="1" applyFont="1" applyFill="1" applyBorder="1" applyAlignment="1">
      <alignment horizontal="right" vertical="top" wrapText="1" shrinkToFit="1"/>
    </xf>
    <xf numFmtId="3" fontId="3" fillId="2" borderId="43" xfId="0" applyNumberFormat="1" applyFont="1" applyFill="1" applyBorder="1" applyAlignment="1">
      <alignment horizontal="right" vertical="top" wrapText="1" shrinkToFit="1"/>
    </xf>
  </cellXfs>
  <cellStyles count="2">
    <cellStyle name="Normal" xfId="0" builtinId="0"/>
    <cellStyle name="Normal 2" xfId="1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99"/>
      <color rgb="FFF69240"/>
      <color rgb="FFF7A25B"/>
      <color rgb="FFF9B67F"/>
      <color rgb="FF540000"/>
      <color rgb="FFA20000"/>
      <color rgb="FF740000"/>
      <color rgb="FFBC0000"/>
      <color rgb="FF700000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6;&#1575;&#1740;&#1711;&#1575;&#1606;&#1740;\&#1602;&#1585;&#1575;&#1585;&#1583;&#1575;&#1583;%20&#1575;&#1585;&#1587;&#1575;&#1604;&#1740;%20&#1575;&#1586;%20&#1576;&#1575;&#1580;&#1607;%20&#1607;&#1575;\&#1605;&#1581;&#1605;&#1583;&#1585;&#1590;&#1575;%20&#1594;&#1606;&#1740;%20&#1662;&#1608;&#1585;\ABH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H"/>
    </sheetNames>
    <definedNames>
      <definedName name="AbH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M86"/>
  <sheetViews>
    <sheetView rightToLeft="1" tabSelected="1" topLeftCell="A52" zoomScale="70" zoomScaleNormal="70" workbookViewId="0">
      <selection activeCell="G51" sqref="G51"/>
    </sheetView>
  </sheetViews>
  <sheetFormatPr defaultColWidth="9.125" defaultRowHeight="21.75"/>
  <cols>
    <col min="1" max="1" width="9.125" style="35" customWidth="1"/>
    <col min="2" max="2" width="38.125" style="6" customWidth="1"/>
    <col min="3" max="3" width="30.875" style="8" customWidth="1"/>
    <col min="4" max="4" width="37.75" style="6" bestFit="1" customWidth="1"/>
    <col min="5" max="5" width="26.625" style="6" customWidth="1"/>
    <col min="6" max="6" width="26.625" style="8" customWidth="1"/>
    <col min="7" max="7" width="21.375" style="8" customWidth="1"/>
    <col min="8" max="8" width="35.125" style="8" customWidth="1"/>
    <col min="9" max="9" width="9.125" style="6"/>
    <col min="10" max="16384" width="9.125" style="35"/>
  </cols>
  <sheetData>
    <row r="1" spans="1:8" ht="22.5" hidden="1" thickBot="1">
      <c r="A1" s="34" t="s">
        <v>49</v>
      </c>
      <c r="E1" s="15" t="s">
        <v>83</v>
      </c>
      <c r="F1" s="15" t="s">
        <v>73</v>
      </c>
      <c r="G1" s="15" t="s">
        <v>35</v>
      </c>
      <c r="H1" s="15" t="s">
        <v>60</v>
      </c>
    </row>
    <row r="2" spans="1:8" ht="22.5" hidden="1" thickBot="1">
      <c r="A2" s="35" t="s">
        <v>45</v>
      </c>
      <c r="B2" s="1" t="s">
        <v>75</v>
      </c>
      <c r="E2" s="6" t="s">
        <v>79</v>
      </c>
      <c r="F2" s="8" t="s">
        <v>65</v>
      </c>
      <c r="G2" s="8" t="s">
        <v>52</v>
      </c>
      <c r="H2" s="8" t="s">
        <v>58</v>
      </c>
    </row>
    <row r="3" spans="1:8" ht="22.5" hidden="1" thickBot="1">
      <c r="A3" s="36" t="s">
        <v>42</v>
      </c>
      <c r="B3" s="1" t="s">
        <v>76</v>
      </c>
      <c r="E3" s="6" t="s">
        <v>68</v>
      </c>
      <c r="F3" s="8" t="s">
        <v>66</v>
      </c>
      <c r="G3" s="8" t="s">
        <v>53</v>
      </c>
      <c r="H3" s="8" t="s">
        <v>59</v>
      </c>
    </row>
    <row r="4" spans="1:8" ht="22.5" hidden="1" thickBot="1">
      <c r="A4" s="35" t="s">
        <v>46</v>
      </c>
      <c r="D4" s="8"/>
      <c r="E4" s="6" t="s">
        <v>80</v>
      </c>
      <c r="F4" s="8" t="s">
        <v>67</v>
      </c>
      <c r="G4" s="8" t="s">
        <v>54</v>
      </c>
    </row>
    <row r="5" spans="1:8" ht="22.5" hidden="1" thickBot="1">
      <c r="A5" s="35" t="s">
        <v>47</v>
      </c>
      <c r="D5" s="8"/>
      <c r="E5" s="6" t="s">
        <v>81</v>
      </c>
      <c r="F5" s="8" t="s">
        <v>78</v>
      </c>
      <c r="G5" s="8" t="s">
        <v>90</v>
      </c>
    </row>
    <row r="6" spans="1:8" ht="22.5" hidden="1" thickBot="1">
      <c r="A6" s="35" t="s">
        <v>48</v>
      </c>
      <c r="E6" s="6" t="s">
        <v>82</v>
      </c>
      <c r="F6" s="8" t="s">
        <v>72</v>
      </c>
    </row>
    <row r="7" spans="1:8" ht="22.5" hidden="1" thickBot="1">
      <c r="A7" s="35" t="s">
        <v>77</v>
      </c>
      <c r="F7" s="37" t="s">
        <v>74</v>
      </c>
    </row>
    <row r="8" spans="1:8" ht="22.5" hidden="1" thickBot="1">
      <c r="F8" s="8" t="s">
        <v>68</v>
      </c>
    </row>
    <row r="9" spans="1:8" ht="22.5" hidden="1" thickBot="1">
      <c r="F9" s="8" t="s">
        <v>62</v>
      </c>
    </row>
    <row r="10" spans="1:8" ht="22.5" hidden="1" thickBot="1">
      <c r="E10" s="35"/>
      <c r="F10" s="8" t="s">
        <v>50</v>
      </c>
    </row>
    <row r="11" spans="1:8" ht="22.5" hidden="1" thickBot="1">
      <c r="E11" s="35"/>
      <c r="F11" s="8" t="s">
        <v>64</v>
      </c>
    </row>
    <row r="12" spans="1:8" ht="22.5" hidden="1" thickBot="1">
      <c r="E12" s="8"/>
      <c r="F12" s="8" t="s">
        <v>63</v>
      </c>
    </row>
    <row r="13" spans="1:8" ht="22.5" hidden="1" thickBot="1">
      <c r="E13" s="8"/>
      <c r="F13" s="8" t="s">
        <v>61</v>
      </c>
    </row>
    <row r="14" spans="1:8" ht="22.5" hidden="1" thickBot="1">
      <c r="F14" s="8" t="s">
        <v>44</v>
      </c>
    </row>
    <row r="15" spans="1:8">
      <c r="A15" s="92" t="s">
        <v>38</v>
      </c>
      <c r="B15" s="38" t="s">
        <v>18</v>
      </c>
      <c r="C15" s="39" t="s">
        <v>8</v>
      </c>
      <c r="D15" s="90"/>
      <c r="E15" s="91"/>
      <c r="F15" s="91"/>
    </row>
    <row r="16" spans="1:8">
      <c r="A16" s="93"/>
      <c r="B16" s="40" t="s">
        <v>51</v>
      </c>
      <c r="C16" s="41" t="s">
        <v>93</v>
      </c>
      <c r="D16" s="5"/>
    </row>
    <row r="17" spans="1:6">
      <c r="A17" s="93"/>
      <c r="B17" s="42" t="s">
        <v>11</v>
      </c>
      <c r="C17" s="43" t="s">
        <v>101</v>
      </c>
      <c r="D17" s="5"/>
    </row>
    <row r="18" spans="1:6">
      <c r="A18" s="93"/>
      <c r="B18" s="42" t="s">
        <v>21</v>
      </c>
      <c r="C18" s="44" t="s">
        <v>102</v>
      </c>
      <c r="D18" s="5"/>
    </row>
    <row r="19" spans="1:6">
      <c r="A19" s="93"/>
      <c r="B19" s="42" t="s">
        <v>19</v>
      </c>
      <c r="C19" s="43" t="s">
        <v>103</v>
      </c>
      <c r="D19" s="5"/>
    </row>
    <row r="20" spans="1:6" ht="22.5" thickBot="1">
      <c r="A20" s="94"/>
      <c r="B20" s="45" t="s">
        <v>20</v>
      </c>
      <c r="C20" s="46" t="s">
        <v>104</v>
      </c>
      <c r="D20" s="5"/>
    </row>
    <row r="21" spans="1:6" ht="22.5" customHeight="1" thickTop="1">
      <c r="A21" s="85" t="s">
        <v>39</v>
      </c>
      <c r="B21" s="20" t="s">
        <v>9</v>
      </c>
      <c r="C21" s="47"/>
      <c r="D21" s="48"/>
      <c r="E21" s="49"/>
    </row>
    <row r="22" spans="1:6" ht="22.5" thickBot="1">
      <c r="A22" s="86"/>
      <c r="B22" s="24" t="s">
        <v>56</v>
      </c>
      <c r="C22" s="50"/>
      <c r="D22" s="48"/>
      <c r="E22" s="49"/>
    </row>
    <row r="23" spans="1:6" ht="22.5" thickTop="1">
      <c r="A23" s="86"/>
      <c r="B23" s="33" t="s">
        <v>85</v>
      </c>
      <c r="C23" s="47"/>
      <c r="D23" s="48"/>
      <c r="E23" s="49"/>
    </row>
    <row r="24" spans="1:6" ht="22.5" thickBot="1">
      <c r="A24" s="86"/>
      <c r="B24" s="32" t="s">
        <v>86</v>
      </c>
      <c r="C24" s="50"/>
      <c r="D24" s="48"/>
      <c r="E24" s="49"/>
    </row>
    <row r="25" spans="1:6">
      <c r="A25" s="86"/>
      <c r="B25" s="25" t="s">
        <v>84</v>
      </c>
      <c r="C25" s="52"/>
      <c r="D25" s="8"/>
      <c r="E25" s="49"/>
    </row>
    <row r="26" spans="1:6">
      <c r="A26" s="86"/>
      <c r="B26" s="21" t="s">
        <v>32</v>
      </c>
      <c r="C26" s="53"/>
      <c r="D26" s="48"/>
      <c r="E26" s="49"/>
    </row>
    <row r="27" spans="1:6" ht="22.5" thickBot="1">
      <c r="A27" s="86"/>
      <c r="B27" s="21" t="s">
        <v>87</v>
      </c>
      <c r="C27" s="50"/>
      <c r="D27" s="54"/>
      <c r="E27" s="49"/>
    </row>
    <row r="28" spans="1:6" ht="22.5" thickBot="1">
      <c r="A28" s="86"/>
      <c r="B28" s="24" t="s">
        <v>88</v>
      </c>
      <c r="C28" s="50"/>
      <c r="D28" s="55"/>
      <c r="E28" s="49"/>
    </row>
    <row r="29" spans="1:6">
      <c r="A29" s="86"/>
      <c r="B29" s="33" t="s">
        <v>69</v>
      </c>
      <c r="C29" s="56">
        <v>300000000</v>
      </c>
      <c r="D29" s="51" t="str">
        <f>[1]!AbH(C29,"ریال")</f>
        <v>سیصد میلیون ریال</v>
      </c>
      <c r="E29" s="49"/>
    </row>
    <row r="30" spans="1:6">
      <c r="A30" s="86"/>
      <c r="B30" s="21" t="s">
        <v>29</v>
      </c>
      <c r="C30" s="57">
        <v>0</v>
      </c>
      <c r="D30" s="51" t="str">
        <f>[1]!AbH(C30,"ریال")</f>
        <v>صفر ریال</v>
      </c>
      <c r="E30" s="49"/>
      <c r="F30" s="12"/>
    </row>
    <row r="31" spans="1:6">
      <c r="A31" s="86"/>
      <c r="B31" s="22" t="s">
        <v>89</v>
      </c>
      <c r="C31" s="58">
        <f>SUM(C29:C30)</f>
        <v>300000000</v>
      </c>
      <c r="D31" s="51" t="str">
        <f>[1]!AbH(C31,"ریال")</f>
        <v>سیصد میلیون ریال</v>
      </c>
      <c r="E31" s="49"/>
    </row>
    <row r="32" spans="1:6">
      <c r="A32" s="86"/>
      <c r="B32" s="32" t="s">
        <v>57</v>
      </c>
      <c r="C32" s="59" t="s">
        <v>48</v>
      </c>
      <c r="D32" s="48"/>
      <c r="E32" s="49"/>
    </row>
    <row r="33" spans="1:9">
      <c r="A33" s="86"/>
      <c r="B33" s="32" t="s">
        <v>43</v>
      </c>
      <c r="C33" s="59" t="s">
        <v>79</v>
      </c>
      <c r="D33" s="48"/>
      <c r="E33" s="49"/>
    </row>
    <row r="34" spans="1:9">
      <c r="A34" s="86"/>
      <c r="B34" s="21" t="s">
        <v>94</v>
      </c>
      <c r="C34" s="60" t="s">
        <v>44</v>
      </c>
      <c r="D34" s="61"/>
      <c r="E34" s="61"/>
      <c r="F34" s="7"/>
    </row>
    <row r="35" spans="1:9">
      <c r="A35" s="86"/>
      <c r="B35" s="119"/>
      <c r="C35" s="122"/>
      <c r="D35" s="123"/>
      <c r="E35" s="124"/>
      <c r="F35" s="7"/>
    </row>
    <row r="36" spans="1:9">
      <c r="A36" s="86"/>
      <c r="B36" s="120"/>
      <c r="C36" s="125"/>
      <c r="D36" s="125"/>
      <c r="E36" s="126"/>
      <c r="F36" s="7"/>
    </row>
    <row r="37" spans="1:9">
      <c r="A37" s="86"/>
      <c r="B37" s="121"/>
      <c r="C37" s="127"/>
      <c r="D37" s="128"/>
      <c r="E37" s="129"/>
      <c r="F37" s="7"/>
    </row>
    <row r="38" spans="1:9">
      <c r="A38" s="86"/>
      <c r="B38" s="21" t="s">
        <v>15</v>
      </c>
      <c r="C38" s="62">
        <v>5</v>
      </c>
      <c r="D38" s="48"/>
      <c r="E38" s="49"/>
    </row>
    <row r="39" spans="1:9">
      <c r="A39" s="86"/>
      <c r="B39" s="26" t="str">
        <f>IF(C32="مضاربه",B3,B2)</f>
        <v>مدت تسهیلات    (به ماه )</v>
      </c>
      <c r="C39" s="63">
        <v>24</v>
      </c>
      <c r="D39" s="64"/>
      <c r="E39" s="65"/>
    </row>
    <row r="40" spans="1:9" ht="22.5" thickBot="1">
      <c r="A40" s="86"/>
      <c r="B40" s="23" t="s">
        <v>95</v>
      </c>
      <c r="C40" s="66" t="s">
        <v>59</v>
      </c>
      <c r="D40" s="48"/>
      <c r="E40" s="49"/>
    </row>
    <row r="41" spans="1:9" ht="22.5" customHeight="1" thickTop="1">
      <c r="A41" s="86"/>
      <c r="B41" s="16" t="s">
        <v>30</v>
      </c>
      <c r="C41" s="67">
        <v>1</v>
      </c>
      <c r="D41" s="68"/>
      <c r="E41" s="68"/>
    </row>
    <row r="42" spans="1:9" ht="22.5" thickBot="1">
      <c r="A42" s="86"/>
      <c r="B42" s="17" t="s">
        <v>34</v>
      </c>
      <c r="C42" s="69"/>
      <c r="D42" s="70"/>
      <c r="E42" s="70"/>
    </row>
    <row r="43" spans="1:9" ht="23.25" thickTop="1" thickBot="1">
      <c r="A43" s="86"/>
      <c r="B43" s="18" t="s">
        <v>31</v>
      </c>
      <c r="C43" s="71">
        <f>(INT((C29*C38%/12)*POWER((1+C38%/12),C39)/(POWER((1+C38%/12),C39)-1))*C41)+1</f>
        <v>13161417</v>
      </c>
      <c r="D43" s="105" t="str">
        <f>[1]!AbH(C43,"ریال")</f>
        <v>سیزده میلیون و یکصد و شصت و یک هزار و چهارصد و هفده ریال</v>
      </c>
      <c r="E43" s="106"/>
    </row>
    <row r="44" spans="1:9" ht="23.25" thickTop="1" thickBot="1">
      <c r="A44" s="86"/>
      <c r="B44" s="18" t="s">
        <v>33</v>
      </c>
      <c r="C44" s="71">
        <f>(C43*C39)-C29</f>
        <v>15874008</v>
      </c>
      <c r="D44" s="105" t="str">
        <f>[1]!AbH(C44,"ریال")</f>
        <v>پانزده میلیون و هشتصد و هفتاد و چهار هزار و هشت ریال</v>
      </c>
      <c r="E44" s="106"/>
      <c r="F44" s="13">
        <f>INT(C44)</f>
        <v>15874008</v>
      </c>
    </row>
    <row r="45" spans="1:9" ht="23.25" thickTop="1" thickBot="1">
      <c r="A45" s="86"/>
      <c r="B45" s="18" t="s">
        <v>28</v>
      </c>
      <c r="C45" s="71">
        <f>C44+C29</f>
        <v>315874008</v>
      </c>
      <c r="D45" s="105" t="str">
        <f>[1]!AbH(C45,"ریال")</f>
        <v>سیصد و پانزده میلیون و هشتصد و هفتاد و چهار هزار و هشت ریال</v>
      </c>
      <c r="E45" s="106"/>
      <c r="F45" s="13">
        <f>INT(C45)</f>
        <v>315874008</v>
      </c>
      <c r="H45" s="27" t="s">
        <v>97</v>
      </c>
    </row>
    <row r="46" spans="1:9" ht="23.25" thickTop="1" thickBot="1">
      <c r="A46" s="87"/>
      <c r="B46" s="19" t="s">
        <v>41</v>
      </c>
      <c r="C46" s="72">
        <f>C29+C44+C30</f>
        <v>315874008</v>
      </c>
      <c r="D46" s="105" t="str">
        <f>[1]!AbH(C46,"ریال")</f>
        <v>سیصد و پانزده میلیون و هشتصد و هفتاد و چهار هزار و هشت ریال</v>
      </c>
      <c r="E46" s="106"/>
      <c r="F46" s="13"/>
      <c r="H46" s="15"/>
    </row>
    <row r="47" spans="1:9" ht="22.5" thickTop="1">
      <c r="A47" s="54"/>
      <c r="B47" s="49"/>
      <c r="C47" s="14"/>
      <c r="D47" s="54"/>
      <c r="E47" s="49"/>
      <c r="F47" s="14"/>
      <c r="H47" s="27" t="s">
        <v>92</v>
      </c>
      <c r="I47" s="73"/>
    </row>
    <row r="48" spans="1:9" ht="22.5" thickBot="1">
      <c r="A48" s="89" t="s">
        <v>35</v>
      </c>
      <c r="B48" s="30" t="s">
        <v>55</v>
      </c>
      <c r="C48" s="74" t="s">
        <v>90</v>
      </c>
      <c r="D48" s="54"/>
      <c r="E48" s="49"/>
      <c r="F48" s="14"/>
      <c r="G48" s="28" t="s">
        <v>91</v>
      </c>
      <c r="H48" s="31">
        <v>450000000</v>
      </c>
      <c r="I48" s="75" t="s">
        <v>6</v>
      </c>
    </row>
    <row r="49" spans="1:9">
      <c r="A49" s="117"/>
      <c r="B49" s="29" t="s">
        <v>70</v>
      </c>
      <c r="C49" s="107"/>
      <c r="D49" s="108"/>
      <c r="E49" s="108"/>
      <c r="F49" s="109"/>
      <c r="H49" s="78"/>
      <c r="I49" s="35"/>
    </row>
    <row r="50" spans="1:9">
      <c r="A50" s="117"/>
      <c r="B50" s="115" t="s">
        <v>71</v>
      </c>
      <c r="C50" s="107"/>
      <c r="D50" s="110"/>
      <c r="E50" s="110"/>
      <c r="F50" s="111"/>
      <c r="H50" s="78"/>
      <c r="I50" s="35"/>
    </row>
    <row r="51" spans="1:9">
      <c r="A51" s="117"/>
      <c r="B51" s="115"/>
      <c r="C51" s="107"/>
      <c r="D51" s="110"/>
      <c r="E51" s="110"/>
      <c r="F51" s="111"/>
      <c r="H51" s="78"/>
      <c r="I51" s="35"/>
    </row>
    <row r="52" spans="1:9" ht="22.5" thickBot="1">
      <c r="A52" s="118"/>
      <c r="B52" s="116"/>
      <c r="C52" s="112"/>
      <c r="D52" s="113"/>
      <c r="E52" s="113"/>
      <c r="F52" s="114"/>
      <c r="H52" s="78"/>
      <c r="I52" s="35"/>
    </row>
    <row r="53" spans="1:9">
      <c r="A53" s="101"/>
      <c r="B53" s="102"/>
      <c r="C53" s="95"/>
      <c r="D53" s="96"/>
      <c r="E53" s="96"/>
      <c r="F53" s="97"/>
      <c r="H53" s="78"/>
      <c r="I53" s="35"/>
    </row>
    <row r="54" spans="1:9" ht="22.5" thickBot="1">
      <c r="A54" s="103"/>
      <c r="B54" s="104"/>
      <c r="C54" s="98"/>
      <c r="D54" s="99"/>
      <c r="E54" s="99"/>
      <c r="F54" s="100"/>
      <c r="H54" s="78"/>
      <c r="I54" s="35"/>
    </row>
    <row r="55" spans="1:9" ht="22.5" thickBot="1">
      <c r="B55" s="79" t="s">
        <v>98</v>
      </c>
      <c r="C55" s="80">
        <v>1</v>
      </c>
      <c r="H55" s="78"/>
      <c r="I55" s="35"/>
    </row>
    <row r="56" spans="1:9">
      <c r="A56" s="88" t="s">
        <v>36</v>
      </c>
      <c r="B56" s="2" t="s">
        <v>22</v>
      </c>
      <c r="C56" s="3" t="s">
        <v>23</v>
      </c>
      <c r="D56" s="4" t="s">
        <v>24</v>
      </c>
      <c r="E56" s="4" t="s">
        <v>25</v>
      </c>
      <c r="F56" s="4" t="s">
        <v>26</v>
      </c>
      <c r="H56" s="78"/>
      <c r="I56" s="35"/>
    </row>
    <row r="57" spans="1:9">
      <c r="A57" s="89"/>
      <c r="B57" s="9" t="s">
        <v>37</v>
      </c>
      <c r="C57" s="82"/>
      <c r="D57" s="81" t="s">
        <v>96</v>
      </c>
      <c r="E57" s="81" t="s">
        <v>96</v>
      </c>
      <c r="F57" s="81" t="s">
        <v>96</v>
      </c>
      <c r="H57" s="78"/>
      <c r="I57" s="35"/>
    </row>
    <row r="58" spans="1:9">
      <c r="A58" s="89"/>
      <c r="B58" s="10" t="s">
        <v>12</v>
      </c>
      <c r="C58" s="84"/>
      <c r="D58" s="81" t="s">
        <v>96</v>
      </c>
      <c r="E58" s="81" t="s">
        <v>96</v>
      </c>
      <c r="F58" s="81" t="s">
        <v>96</v>
      </c>
      <c r="H58" s="78"/>
      <c r="I58" s="35"/>
    </row>
    <row r="59" spans="1:9">
      <c r="A59" s="89"/>
      <c r="B59" s="9" t="s">
        <v>16</v>
      </c>
      <c r="C59" s="82"/>
      <c r="D59" s="81" t="s">
        <v>96</v>
      </c>
      <c r="E59" s="81" t="s">
        <v>96</v>
      </c>
      <c r="F59" s="81" t="s">
        <v>96</v>
      </c>
      <c r="H59" s="78"/>
      <c r="I59" s="35"/>
    </row>
    <row r="60" spans="1:9">
      <c r="A60" s="89"/>
      <c r="B60" s="9" t="s">
        <v>7</v>
      </c>
      <c r="C60" s="84"/>
      <c r="D60" s="81" t="s">
        <v>96</v>
      </c>
      <c r="E60" s="81" t="s">
        <v>96</v>
      </c>
      <c r="F60" s="81" t="s">
        <v>96</v>
      </c>
      <c r="H60" s="78"/>
      <c r="I60" s="35"/>
    </row>
    <row r="61" spans="1:9">
      <c r="A61" s="89"/>
      <c r="B61" s="9" t="s">
        <v>27</v>
      </c>
      <c r="C61" s="82"/>
      <c r="D61" s="81" t="s">
        <v>96</v>
      </c>
      <c r="E61" s="81" t="s">
        <v>96</v>
      </c>
      <c r="F61" s="81" t="s">
        <v>96</v>
      </c>
      <c r="H61" s="78"/>
      <c r="I61" s="35"/>
    </row>
    <row r="62" spans="1:9">
      <c r="A62" s="89"/>
      <c r="B62" s="9" t="s">
        <v>13</v>
      </c>
      <c r="C62" s="82"/>
      <c r="D62" s="81" t="s">
        <v>96</v>
      </c>
      <c r="E62" s="81" t="s">
        <v>96</v>
      </c>
      <c r="F62" s="81" t="s">
        <v>96</v>
      </c>
      <c r="H62" s="78"/>
      <c r="I62" s="35"/>
    </row>
    <row r="63" spans="1:9">
      <c r="A63" s="89"/>
      <c r="B63" s="9" t="s">
        <v>0</v>
      </c>
      <c r="C63" s="82"/>
      <c r="D63" s="81" t="s">
        <v>96</v>
      </c>
      <c r="E63" s="81" t="s">
        <v>96</v>
      </c>
      <c r="F63" s="81" t="s">
        <v>96</v>
      </c>
      <c r="H63" s="78"/>
      <c r="I63" s="35"/>
    </row>
    <row r="64" spans="1:9">
      <c r="A64" s="89"/>
      <c r="B64" s="9" t="s">
        <v>14</v>
      </c>
      <c r="C64" s="82"/>
      <c r="D64" s="81" t="s">
        <v>96</v>
      </c>
      <c r="E64" s="81" t="s">
        <v>96</v>
      </c>
      <c r="F64" s="81" t="s">
        <v>96</v>
      </c>
      <c r="H64" s="78"/>
      <c r="I64" s="35"/>
    </row>
    <row r="65" spans="1:13">
      <c r="A65" s="89"/>
      <c r="B65" s="9" t="s">
        <v>17</v>
      </c>
      <c r="C65" s="82"/>
      <c r="D65" s="81" t="s">
        <v>96</v>
      </c>
      <c r="E65" s="81" t="s">
        <v>96</v>
      </c>
      <c r="F65" s="81" t="s">
        <v>96</v>
      </c>
      <c r="H65" s="78"/>
      <c r="I65" s="35"/>
    </row>
    <row r="66" spans="1:13">
      <c r="A66" s="89"/>
      <c r="B66" s="9" t="s">
        <v>5</v>
      </c>
      <c r="C66" s="82"/>
      <c r="D66" s="81" t="s">
        <v>96</v>
      </c>
      <c r="E66" s="81" t="s">
        <v>96</v>
      </c>
      <c r="F66" s="81" t="s">
        <v>96</v>
      </c>
      <c r="H66" s="78"/>
      <c r="I66" s="35"/>
    </row>
    <row r="67" spans="1:13">
      <c r="A67" s="89"/>
      <c r="B67" s="9" t="s">
        <v>1</v>
      </c>
      <c r="C67" s="83"/>
      <c r="D67" s="81" t="s">
        <v>96</v>
      </c>
      <c r="E67" s="81" t="s">
        <v>96</v>
      </c>
      <c r="F67" s="81" t="s">
        <v>96</v>
      </c>
      <c r="H67" s="78"/>
      <c r="I67" s="35"/>
    </row>
    <row r="68" spans="1:13">
      <c r="A68" s="89"/>
      <c r="B68" s="9" t="s">
        <v>2</v>
      </c>
      <c r="C68" s="82"/>
      <c r="D68" s="81" t="s">
        <v>96</v>
      </c>
      <c r="E68" s="81" t="s">
        <v>96</v>
      </c>
      <c r="F68" s="81" t="s">
        <v>96</v>
      </c>
      <c r="H68" s="78"/>
      <c r="I68" s="35"/>
    </row>
    <row r="69" spans="1:13">
      <c r="A69" s="89"/>
      <c r="B69" s="9" t="s">
        <v>3</v>
      </c>
      <c r="C69" s="82"/>
      <c r="D69" s="81" t="s">
        <v>96</v>
      </c>
      <c r="E69" s="81" t="s">
        <v>96</v>
      </c>
      <c r="F69" s="81" t="s">
        <v>96</v>
      </c>
      <c r="H69" s="78"/>
      <c r="I69" s="35"/>
    </row>
    <row r="70" spans="1:13">
      <c r="A70" s="89"/>
      <c r="B70" s="9" t="s">
        <v>4</v>
      </c>
      <c r="C70" s="82"/>
      <c r="D70" s="81" t="s">
        <v>96</v>
      </c>
      <c r="E70" s="81" t="s">
        <v>96</v>
      </c>
      <c r="F70" s="81" t="s">
        <v>96</v>
      </c>
      <c r="H70" s="78"/>
      <c r="I70" s="35"/>
    </row>
    <row r="71" spans="1:13">
      <c r="A71" s="89"/>
      <c r="B71" s="9" t="s">
        <v>40</v>
      </c>
      <c r="C71" s="82"/>
      <c r="D71" s="81" t="s">
        <v>96</v>
      </c>
      <c r="E71" s="81" t="s">
        <v>96</v>
      </c>
      <c r="F71" s="81" t="s">
        <v>96</v>
      </c>
      <c r="H71" s="78"/>
      <c r="I71" s="35"/>
    </row>
    <row r="72" spans="1:13">
      <c r="A72" s="89"/>
      <c r="B72" s="9" t="s">
        <v>10</v>
      </c>
      <c r="C72" s="81"/>
      <c r="D72" s="81" t="s">
        <v>96</v>
      </c>
      <c r="E72" s="81" t="s">
        <v>96</v>
      </c>
      <c r="F72" s="81" t="s">
        <v>96</v>
      </c>
      <c r="H72" s="78"/>
      <c r="I72" s="35"/>
    </row>
    <row r="73" spans="1:13">
      <c r="A73" s="89"/>
      <c r="B73" s="9" t="s">
        <v>99</v>
      </c>
      <c r="C73" s="83"/>
      <c r="D73" s="81" t="s">
        <v>96</v>
      </c>
      <c r="E73" s="81" t="s">
        <v>96</v>
      </c>
      <c r="F73" s="81" t="s">
        <v>96</v>
      </c>
      <c r="H73" s="78"/>
      <c r="I73" s="35"/>
      <c r="K73" s="76"/>
      <c r="L73" s="76"/>
    </row>
    <row r="74" spans="1:13" ht="22.5" thickBot="1">
      <c r="A74" s="11"/>
      <c r="B74" s="11" t="s">
        <v>100</v>
      </c>
      <c r="C74" s="81"/>
      <c r="D74" s="81" t="s">
        <v>96</v>
      </c>
      <c r="E74" s="81" t="s">
        <v>96</v>
      </c>
      <c r="F74" s="81" t="s">
        <v>96</v>
      </c>
      <c r="I74" s="35"/>
      <c r="M74" s="76"/>
    </row>
    <row r="75" spans="1:13">
      <c r="C75" s="6"/>
      <c r="I75" s="35"/>
      <c r="M75" s="76"/>
    </row>
    <row r="76" spans="1:13">
      <c r="A76" s="8"/>
      <c r="C76" s="6"/>
      <c r="I76" s="35"/>
      <c r="M76" s="76"/>
    </row>
    <row r="77" spans="1:13">
      <c r="C77" s="6"/>
      <c r="F77" s="35"/>
      <c r="G77" s="35"/>
      <c r="H77" s="35"/>
      <c r="I77" s="35"/>
      <c r="M77" s="76"/>
    </row>
    <row r="78" spans="1:13">
      <c r="D78" s="35"/>
      <c r="E78" s="35"/>
      <c r="F78" s="35"/>
      <c r="G78" s="35"/>
      <c r="H78" s="35"/>
      <c r="I78" s="35"/>
      <c r="M78" s="76"/>
    </row>
    <row r="79" spans="1:13">
      <c r="M79" s="76"/>
    </row>
    <row r="80" spans="1:13">
      <c r="C80" s="35"/>
      <c r="D80" s="35"/>
      <c r="E80" s="35"/>
      <c r="F80" s="35"/>
      <c r="G80" s="35"/>
      <c r="H80" s="35"/>
      <c r="I80" s="35"/>
      <c r="M80" s="76"/>
    </row>
    <row r="81" spans="3:13">
      <c r="C81" s="35"/>
      <c r="D81" s="35"/>
      <c r="E81" s="35"/>
      <c r="F81" s="35"/>
      <c r="G81" s="35"/>
      <c r="H81" s="35"/>
      <c r="I81" s="35"/>
      <c r="M81" s="76"/>
    </row>
    <row r="82" spans="3:13">
      <c r="M82" s="76"/>
    </row>
    <row r="83" spans="3:13">
      <c r="M83" s="76"/>
    </row>
    <row r="84" spans="3:13">
      <c r="M84" s="76"/>
    </row>
    <row r="85" spans="3:13">
      <c r="C85" s="77"/>
      <c r="D85" s="35"/>
      <c r="E85" s="35"/>
      <c r="F85" s="35"/>
      <c r="G85" s="35"/>
      <c r="H85" s="35"/>
      <c r="I85" s="35"/>
      <c r="M85" s="76"/>
    </row>
    <row r="86" spans="3:13">
      <c r="D86" s="35"/>
      <c r="E86" s="35"/>
      <c r="F86" s="35"/>
      <c r="G86" s="35"/>
      <c r="H86" s="35"/>
      <c r="I86" s="35"/>
      <c r="M86" s="76"/>
    </row>
  </sheetData>
  <protectedRanges>
    <protectedRange sqref="D25 C32:C35 C38:C42 C15:C20 D43:E46 C48:F54 D28:D31 C25:C30" name="Range1"/>
    <protectedRange sqref="C75:E75" name="Range1_1"/>
    <protectedRange sqref="D57:F74" name="Range1_3"/>
    <protectedRange sqref="C21:C24" name="Range1_1_1_1"/>
    <protectedRange sqref="C72" name="Range1_4"/>
    <protectedRange sqref="C67" name="Range1_6"/>
    <protectedRange sqref="C57:C66 C68:C71" name="Range1_7"/>
  </protectedRanges>
  <mergeCells count="15">
    <mergeCell ref="A21:A46"/>
    <mergeCell ref="A56:A73"/>
    <mergeCell ref="D15:F15"/>
    <mergeCell ref="A15:A20"/>
    <mergeCell ref="C53:F54"/>
    <mergeCell ref="A53:B54"/>
    <mergeCell ref="D43:E43"/>
    <mergeCell ref="C49:F52"/>
    <mergeCell ref="D45:E45"/>
    <mergeCell ref="D44:E44"/>
    <mergeCell ref="D46:E46"/>
    <mergeCell ref="B50:B52"/>
    <mergeCell ref="A48:A52"/>
    <mergeCell ref="B35:B37"/>
    <mergeCell ref="C35:E37"/>
  </mergeCells>
  <conditionalFormatting sqref="F58">
    <cfRule type="expression" dxfId="7" priority="15">
      <formula>$B$87&lt;&gt;0</formula>
    </cfRule>
    <cfRule type="expression" dxfId="6" priority="16">
      <formula>$B$87=0</formula>
    </cfRule>
  </conditionalFormatting>
  <conditionalFormatting sqref="C58">
    <cfRule type="expression" dxfId="5" priority="5">
      <formula>$F$81&lt;&gt;0</formula>
    </cfRule>
    <cfRule type="expression" dxfId="4" priority="6">
      <formula>$F$81=0</formula>
    </cfRule>
  </conditionalFormatting>
  <conditionalFormatting sqref="E58">
    <cfRule type="expression" dxfId="3" priority="3">
      <formula>$B$87&lt;&gt;0</formula>
    </cfRule>
    <cfRule type="expression" dxfId="2" priority="4">
      <formula>$B$87=0</formula>
    </cfRule>
  </conditionalFormatting>
  <conditionalFormatting sqref="D58">
    <cfRule type="expression" dxfId="1" priority="1">
      <formula>$B$87&lt;&gt;0</formula>
    </cfRule>
    <cfRule type="expression" dxfId="0" priority="2">
      <formula>$B$87=0</formula>
    </cfRule>
  </conditionalFormatting>
  <dataValidations count="6">
    <dataValidation type="list" allowBlank="1" showInputMessage="1" showErrorMessage="1" error="لطفا انتخاب نمایید." prompt="لطفا انتخاب نمایید." sqref="C32">
      <formula1>$A$2:$A$7</formula1>
    </dataValidation>
    <dataValidation type="list" allowBlank="1" showInputMessage="1" showErrorMessage="1" error="لطفا انتخاب شود." prompt="لطفا انتخاب نمایید." sqref="C48">
      <formula1>$G$2:$G$5</formula1>
    </dataValidation>
    <dataValidation type="list" allowBlank="1" showInputMessage="1" showErrorMessage="1" error="لطفا انتخاب شود." prompt="لطفا انتخاب نمایید." sqref="C40">
      <formula1>$H$2:$H$3</formula1>
    </dataValidation>
    <dataValidation allowBlank="1" showInputMessage="1" showErrorMessage="1" prompt="توجه!  در تسهیلات مضاربه مدت به روز   و در مابقی تسهیلات به ماه نوشته شود." sqref="C39"/>
    <dataValidation type="list" allowBlank="1" showInputMessage="1" showErrorMessage="1" error="لطفا انتخاب نمایید." prompt="لطفا انتخاب نمایید." sqref="C34">
      <formula1>$F$2:$F$14</formula1>
    </dataValidation>
    <dataValidation type="list" allowBlank="1" showInputMessage="1" showErrorMessage="1" error="لطفا انتخاب نمایید." prompt="لطفا انتخاب نمایید." sqref="C33">
      <formula1>$E$2:$E$6</formula1>
    </dataValidation>
  </dataValidations>
  <pageMargins left="0" right="0" top="0.59055118110236227" bottom="0.39370078740157483" header="0" footer="0"/>
  <pageSetup scale="61" orientation="portrait" blackAndWhite="1" r:id="rId1"/>
  <ignoredErrors>
    <ignoredError sqref="D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اطلاعات</vt:lpstr>
      <vt:lpstr>اطلاعات!Print_Area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postbank</dc:creator>
  <cp:lastModifiedBy>ali adelizadeh</cp:lastModifiedBy>
  <cp:lastPrinted>2022-07-09T03:35:31Z</cp:lastPrinted>
  <dcterms:created xsi:type="dcterms:W3CDTF">2016-04-14T08:38:45Z</dcterms:created>
  <dcterms:modified xsi:type="dcterms:W3CDTF">2022-07-23T05:49:11Z</dcterms:modified>
</cp:coreProperties>
</file>